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5 MAIO\"/>
    </mc:Choice>
  </mc:AlternateContent>
  <xr:revisionPtr revIDLastSave="0" documentId="13_ncr:1_{EC499DBD-23BB-4679-82A4-A89A5FAB8E65}" xr6:coauthVersionLast="47" xr6:coauthVersionMax="47" xr10:uidLastSave="{00000000-0000-0000-0000-000000000000}"/>
  <bookViews>
    <workbookView xWindow="-16980" yWindow="1830" windowWidth="15375" windowHeight="7785" xr2:uid="{00000000-000D-0000-FFFF-FFFF00000000}"/>
  </bookViews>
  <sheets>
    <sheet name="Balanço Orçamentário" sheetId="1" r:id="rId1"/>
  </sheets>
  <definedNames>
    <definedName name="_xlnm.Print_Area" localSheetId="0">'Balanço Orçamentário'!#REF!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H32" i="1" s="1"/>
  <c r="C32" i="1"/>
  <c r="H30" i="1"/>
  <c r="H29" i="1"/>
  <c r="G28" i="1"/>
  <c r="F28" i="1"/>
  <c r="F31" i="1" s="1"/>
  <c r="F35" i="1" s="1"/>
  <c r="F37" i="1" s="1"/>
  <c r="E28" i="1"/>
  <c r="D28" i="1"/>
  <c r="C28" i="1"/>
  <c r="H27" i="1"/>
  <c r="G26" i="1"/>
  <c r="F26" i="1"/>
  <c r="E26" i="1"/>
  <c r="D26" i="1"/>
  <c r="C26" i="1"/>
  <c r="E21" i="1"/>
  <c r="D21" i="1"/>
  <c r="C21" i="1"/>
  <c r="F19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E9" i="1"/>
  <c r="D10" i="1"/>
  <c r="D9" i="1" s="1"/>
  <c r="D14" i="1" s="1"/>
  <c r="D18" i="1" s="1"/>
  <c r="D20" i="1" s="1"/>
  <c r="C9" i="1"/>
  <c r="C14" i="1" s="1"/>
  <c r="C18" i="1" s="1"/>
  <c r="C20" i="1" s="1"/>
  <c r="E31" i="1" l="1"/>
  <c r="E35" i="1" s="1"/>
  <c r="D31" i="1"/>
  <c r="E14" i="1"/>
  <c r="E18" i="1" s="1"/>
  <c r="C31" i="1"/>
  <c r="C35" i="1" s="1"/>
  <c r="C36" i="1" s="1"/>
  <c r="G31" i="1"/>
  <c r="G35" i="1" s="1"/>
  <c r="G37" i="1" s="1"/>
  <c r="H28" i="1"/>
  <c r="D35" i="1"/>
  <c r="H26" i="1"/>
  <c r="F10" i="1"/>
  <c r="F9" i="1" s="1"/>
  <c r="H31" i="1" l="1"/>
  <c r="C37" i="1"/>
  <c r="F14" i="1"/>
  <c r="F18" i="1"/>
  <c r="E20" i="1"/>
  <c r="H35" i="1"/>
  <c r="D36" i="1"/>
  <c r="D37" i="1" s="1"/>
  <c r="F20" i="1" l="1"/>
  <c r="E36" i="1"/>
  <c r="E37" i="1" s="1"/>
  <c r="H37" i="1" s="1"/>
  <c r="H36" i="1" l="1"/>
</calcChain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<sst xmlns="http://schemas.openxmlformats.org/spreadsheetml/2006/main" count="56" uniqueCount="56">
  <si>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</si>
  <si>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</si>
  <si>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</si>
  <si>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</si>
  <si>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</si>
  <si>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</si>
  <si>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</si>
  <si>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</si>
  <si>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</si>
  <si>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</si>
  <si>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</si>
  <si>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</si>
  <si>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</si>
  <si>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</si>
  <si>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</si>
  <si>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</si>
  <si>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</si>
  <si>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</si>
  <si>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</si>
  <si>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</si>
  <si>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</si>
  <si>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</si>
  <si>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</si>
  <si>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</si>
  <si>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</si>
  <si>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</si>
  <si>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</si>
  <si>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</si>
  <si>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</si>
  <si>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</si>
  <si>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</si>
  <si>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</si>
  <si>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</si>
  <si>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</si>
  <si>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</si>
  <si>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</si>
  <si>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</si>
  <si>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</si>
  <si>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</si>
  <si>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</si>
  <si>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</si>
  <si>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</si>
  <si>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</si>
  <si>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</si>
  <si>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</si>
  <si>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NELSON GONÇALVES DE LIMA JÚNIOR</t>
  </si>
  <si>
    <t>RF 919.908-0</t>
  </si>
  <si>
    <t>DIRETOR DO DPH</t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</si>
  <si>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</si>
  <si>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LIGIA JALANTONIO HSU</t>
  </si>
  <si>
    <t>RF 890.918.1</t>
  </si>
  <si>
    <t>CONTADOR SMC/CAF</t>
  </si>
  <si>
    <t>SECRETÁRIA MUNICIPAL DE CULTURA - SMC</t>
  </si>
  <si>
    <t>COMPETÊNCIA: MAIO/2024</t>
  </si>
  <si>
    <t>MARIA APARECIDA MONTEIRO</t>
  </si>
  <si>
    <t>CRC: 1SP158.682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</si>
</sst>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43" fontId="3" fillId="2" borderId="2" xfId="3" applyFont="1" applyFill="1" applyBorder="1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2"/>
    </xf>
    <xf numFmtId="4" fontId="5" fillId="2" borderId="2" xfId="0" applyNumberFormat="1" applyFont="1" applyFill="1" applyBorder="1"/>
    <xf numFmtId="43" fontId="3" fillId="2" borderId="6" xfId="3" applyFont="1" applyFill="1" applyBorder="1" applyAlignment="1">
      <alignment vertical="top"/>
    </xf>
    <xf numFmtId="43" fontId="5" fillId="2" borderId="2" xfId="3" applyFont="1" applyFill="1" applyBorder="1"/>
    <xf numFmtId="43" fontId="3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2"/>
    </xf>
    <xf numFmtId="43" fontId="3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1"/>
    </xf>
    <xf numFmtId="0" fontId="3" fillId="2" borderId="2" xfId="0" applyFont="1" applyFill="1" applyBorder="1" applyAlignment="1">
      <alignment horizontal="left" vertical="top" indent="3"/>
    </xf>
    <xf numFmtId="0" fontId="3" fillId="2" borderId="3" xfId="0" applyFont="1" applyFill="1" applyBorder="1" applyAlignment="1">
      <alignment horizontal="left" vertical="top" indent="3"/>
    </xf>
    <xf numFmtId="43" fontId="3" fillId="2" borderId="3" xfId="0" applyNumberFormat="1" applyFont="1" applyFill="1" applyBorder="1" applyAlignment="1">
      <alignment vertical="top"/>
    </xf>
    <xf numFmtId="43" fontId="3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1"/>
    </xf>
    <xf numFmtId="43" fontId="3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center" readingOrder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0</xdr:row>
      <xdr:rowOff>116417</xdr:rowOff>
    </xdr:from>
    <xdr:to>
      <xdr:col>1</xdr:col>
      <xdr:colOff>1328208</xdr:colOff>
      <xdr:row>5</xdr:row>
      <xdr:rowOff>66675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E21CAB9F-DF78-4BA5-819A-74A39EF77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116417"/>
          <a:ext cx="670983" cy="902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1"/>
  <sheetViews>
    <sheetView tabSelected="1" topLeftCell="A36" zoomScale="90" zoomScaleNormal="90" workbookViewId="0">
      <selection activeCell="B44" sqref="B44:C44"/>
    </sheetView>
  </sheetViews>
  <sheetFormatPr defaultColWidth="8.85546875" defaultRowHeight="15" x14ac:dyDescent="0.25"/>
  <cols>
    <col min="1" max="1" width="4.28515625" style="1" customWidth="1"/>
    <col min="2" max="2" width="53.85546875" style="1" customWidth="1"/>
    <col min="3" max="8" width="20.7109375" style="1" customWidth="1"/>
    <col min="9" max="16384" width="8.85546875" style="1"/>
  </cols>
  <sheetData>
    <row r="1" spans="1:9" x14ac:dyDescent="0.25">
      <c r="A1" s="6"/>
      <c r="B1" s="6"/>
      <c r="C1" s="6"/>
      <c r="D1" s="6"/>
      <c r="E1" s="6"/>
      <c r="F1" s="6"/>
      <c r="G1" s="6"/>
      <c r="H1" s="6"/>
      <c r="I1" s="6"/>
    </row>
    <row r="2" spans="1:9" x14ac:dyDescent="0.25">
      <c r="A2" s="6"/>
      <c r="B2" s="37" t="s">
        <v>0</v>
      </c>
      <c r="C2" s="37"/>
      <c r="D2" s="37"/>
      <c r="E2" s="37"/>
      <c r="F2" s="37"/>
      <c r="G2" s="37"/>
      <c r="H2" s="37"/>
      <c r="I2" s="6"/>
    </row>
    <row r="3" spans="1:9" x14ac:dyDescent="0.25">
      <c r="A3" s="6"/>
      <c r="B3" s="37" t="s">
        <v>1</v>
      </c>
      <c r="C3" s="37"/>
      <c r="D3" s="37"/>
      <c r="E3" s="37"/>
      <c r="F3" s="37"/>
      <c r="G3" s="37"/>
      <c r="H3" s="37"/>
      <c r="I3" s="6"/>
    </row>
    <row r="4" spans="1:9" x14ac:dyDescent="0.25">
      <c r="A4" s="6"/>
      <c r="B4" s="37" t="s">
        <v>17</v>
      </c>
      <c r="C4" s="37"/>
      <c r="D4" s="37"/>
      <c r="E4" s="37"/>
      <c r="F4" s="37"/>
      <c r="G4" s="37"/>
      <c r="H4" s="37"/>
      <c r="I4" s="6"/>
    </row>
    <row r="5" spans="1:9" x14ac:dyDescent="0.25">
      <c r="A5" s="6"/>
      <c r="B5" s="37" t="s">
        <v>53</v>
      </c>
      <c r="C5" s="37"/>
      <c r="D5" s="37"/>
      <c r="E5" s="37"/>
      <c r="F5" s="37"/>
      <c r="G5" s="37"/>
      <c r="H5" s="37"/>
      <c r="I5" s="6"/>
    </row>
    <row r="6" spans="1:9" x14ac:dyDescent="0.25">
      <c r="A6" s="6"/>
      <c r="B6" s="7"/>
      <c r="C6" s="7"/>
      <c r="D6" s="7"/>
      <c r="E6" s="7"/>
      <c r="F6" s="7"/>
      <c r="G6" s="7"/>
      <c r="H6" s="7"/>
      <c r="I6" s="6"/>
    </row>
    <row r="7" spans="1:9" x14ac:dyDescent="0.25">
      <c r="A7" s="6"/>
      <c r="B7" s="8" t="s">
        <v>18</v>
      </c>
      <c r="C7" s="6"/>
      <c r="D7" s="6"/>
      <c r="E7" s="6"/>
      <c r="F7" s="6"/>
      <c r="G7" s="6"/>
      <c r="H7" s="6"/>
      <c r="I7" s="6"/>
    </row>
    <row r="8" spans="1:9" ht="34.5" customHeight="1" x14ac:dyDescent="0.25">
      <c r="A8" s="6"/>
      <c r="B8" s="3" t="s">
        <v>2</v>
      </c>
      <c r="C8" s="4" t="s">
        <v>19</v>
      </c>
      <c r="D8" s="4" t="s">
        <v>20</v>
      </c>
      <c r="E8" s="4" t="s">
        <v>21</v>
      </c>
      <c r="F8" s="4" t="s">
        <v>22</v>
      </c>
      <c r="G8" s="6"/>
      <c r="H8" s="6"/>
      <c r="I8" s="6"/>
    </row>
    <row r="9" spans="1:9" s="2" customFormat="1" ht="15" customHeight="1" x14ac:dyDescent="0.25">
      <c r="A9" s="8"/>
      <c r="B9" s="9" t="s">
        <v>3</v>
      </c>
      <c r="C9" s="10">
        <f>SUM(C10:C11)</f>
        <v>1481163</v>
      </c>
      <c r="D9" s="10">
        <f>SUM(D10:D11)</f>
        <v>1481163</v>
      </c>
      <c r="E9" s="10">
        <f>SUM(E10:E11)</f>
        <v>183396.44</v>
      </c>
      <c r="F9" s="10">
        <f>SUM(F10:F11)</f>
        <v>-1297766.56</v>
      </c>
      <c r="G9" s="38"/>
      <c r="H9" s="8"/>
      <c r="I9" s="8"/>
    </row>
    <row r="10" spans="1:9" ht="15" customHeight="1" x14ac:dyDescent="0.25">
      <c r="A10" s="6"/>
      <c r="B10" s="11" t="s">
        <v>4</v>
      </c>
      <c r="C10" s="5">
        <v>580591</v>
      </c>
      <c r="D10" s="5">
        <f>C10</f>
        <v>580591</v>
      </c>
      <c r="E10" s="12">
        <v>183396.44</v>
      </c>
      <c r="F10" s="13">
        <f t="shared" ref="F10:F20" si="0">E10-D10</f>
        <v>-397194.56</v>
      </c>
      <c r="G10" s="38"/>
      <c r="H10" s="6"/>
      <c r="I10" s="6"/>
    </row>
    <row r="11" spans="1:9" ht="15" customHeight="1" x14ac:dyDescent="0.25">
      <c r="A11" s="6"/>
      <c r="B11" s="11" t="s">
        <v>5</v>
      </c>
      <c r="C11" s="5">
        <v>900572</v>
      </c>
      <c r="D11" s="14">
        <v>900572</v>
      </c>
      <c r="E11" s="15"/>
      <c r="F11" s="13">
        <f t="shared" si="0"/>
        <v>-900572</v>
      </c>
      <c r="G11" s="6"/>
      <c r="H11" s="6"/>
      <c r="I11" s="6"/>
    </row>
    <row r="12" spans="1:9" s="2" customFormat="1" ht="15" customHeight="1" x14ac:dyDescent="0.25">
      <c r="A12" s="8"/>
      <c r="B12" s="16" t="s">
        <v>6</v>
      </c>
      <c r="C12" s="17">
        <f>SUM(C13:C13)</f>
        <v>0</v>
      </c>
      <c r="D12" s="17">
        <f>SUM(D13:D13)</f>
        <v>0</v>
      </c>
      <c r="E12" s="17">
        <f>SUM(E13:E13)</f>
        <v>0</v>
      </c>
      <c r="F12" s="13">
        <f t="shared" si="0"/>
        <v>0</v>
      </c>
      <c r="G12" s="8"/>
      <c r="H12" s="8"/>
      <c r="I12" s="8"/>
    </row>
    <row r="13" spans="1:9" ht="15" customHeight="1" x14ac:dyDescent="0.25">
      <c r="A13" s="6"/>
      <c r="B13" s="18" t="s">
        <v>7</v>
      </c>
      <c r="C13" s="15"/>
      <c r="D13" s="15"/>
      <c r="E13" s="15"/>
      <c r="F13" s="19">
        <f t="shared" si="0"/>
        <v>0</v>
      </c>
      <c r="G13" s="6"/>
      <c r="H13" s="6"/>
      <c r="I13" s="6"/>
    </row>
    <row r="14" spans="1:9" s="2" customFormat="1" ht="15" customHeight="1" x14ac:dyDescent="0.25">
      <c r="A14" s="8"/>
      <c r="B14" s="20" t="s">
        <v>23</v>
      </c>
      <c r="C14" s="17">
        <f>C9+C12</f>
        <v>1481163</v>
      </c>
      <c r="D14" s="17">
        <f>D9+D12</f>
        <v>1481163</v>
      </c>
      <c r="E14" s="17">
        <f>E9+E12</f>
        <v>183396.44</v>
      </c>
      <c r="F14" s="21">
        <f t="shared" si="0"/>
        <v>-1297766.56</v>
      </c>
      <c r="G14" s="8"/>
      <c r="H14" s="8"/>
      <c r="I14" s="8"/>
    </row>
    <row r="15" spans="1:9" s="2" customFormat="1" ht="15" customHeight="1" x14ac:dyDescent="0.25">
      <c r="A15" s="8"/>
      <c r="B15" s="20" t="s">
        <v>24</v>
      </c>
      <c r="C15" s="17">
        <f>SUM(C16:C17)</f>
        <v>0</v>
      </c>
      <c r="D15" s="17">
        <f>SUM(D16:D17)</f>
        <v>0</v>
      </c>
      <c r="E15" s="17">
        <f>SUM(E16:E17)</f>
        <v>0</v>
      </c>
      <c r="F15" s="21">
        <f t="shared" si="0"/>
        <v>0</v>
      </c>
      <c r="G15" s="8"/>
      <c r="H15" s="8"/>
      <c r="I15" s="8"/>
    </row>
    <row r="16" spans="1:9" ht="15" customHeight="1" x14ac:dyDescent="0.25">
      <c r="A16" s="6"/>
      <c r="B16" s="18" t="s">
        <v>8</v>
      </c>
      <c r="C16" s="15"/>
      <c r="D16" s="15"/>
      <c r="E16" s="15"/>
      <c r="F16" s="19">
        <f t="shared" si="0"/>
        <v>0</v>
      </c>
      <c r="G16" s="6"/>
      <c r="H16" s="6"/>
      <c r="I16" s="6"/>
    </row>
    <row r="17" spans="1:9" ht="15" customHeight="1" x14ac:dyDescent="0.25">
      <c r="A17" s="6"/>
      <c r="B17" s="18" t="s">
        <v>9</v>
      </c>
      <c r="C17" s="15"/>
      <c r="D17" s="15"/>
      <c r="E17" s="15"/>
      <c r="F17" s="19">
        <f t="shared" si="0"/>
        <v>0</v>
      </c>
      <c r="G17" s="6"/>
      <c r="H17" s="6"/>
      <c r="I17" s="6"/>
    </row>
    <row r="18" spans="1:9" s="2" customFormat="1" ht="15" customHeight="1" x14ac:dyDescent="0.25">
      <c r="A18" s="8"/>
      <c r="B18" s="20" t="s">
        <v>25</v>
      </c>
      <c r="C18" s="17">
        <f>C14+C15</f>
        <v>1481163</v>
      </c>
      <c r="D18" s="17">
        <f>D14+D15</f>
        <v>1481163</v>
      </c>
      <c r="E18" s="17">
        <f>E14+E15</f>
        <v>183396.44</v>
      </c>
      <c r="F18" s="21">
        <f t="shared" si="0"/>
        <v>-1297766.56</v>
      </c>
      <c r="G18" s="8"/>
      <c r="H18" s="8"/>
      <c r="I18" s="8"/>
    </row>
    <row r="19" spans="1:9" ht="15" customHeight="1" x14ac:dyDescent="0.25">
      <c r="A19" s="6"/>
      <c r="B19" s="22" t="s">
        <v>26</v>
      </c>
      <c r="C19" s="15"/>
      <c r="D19" s="15"/>
      <c r="E19" s="15"/>
      <c r="F19" s="19">
        <f t="shared" si="0"/>
        <v>0</v>
      </c>
      <c r="G19" s="6"/>
      <c r="H19" s="6"/>
      <c r="I19" s="6"/>
    </row>
    <row r="20" spans="1:9" s="2" customFormat="1" ht="15" customHeight="1" x14ac:dyDescent="0.25">
      <c r="A20" s="8"/>
      <c r="B20" s="20" t="s">
        <v>27</v>
      </c>
      <c r="C20" s="17">
        <f>C18+C19</f>
        <v>1481163</v>
      </c>
      <c r="D20" s="17">
        <f>D18+D19</f>
        <v>1481163</v>
      </c>
      <c r="E20" s="17">
        <f>E18+E19</f>
        <v>183396.44</v>
      </c>
      <c r="F20" s="21">
        <f t="shared" si="0"/>
        <v>-1297766.56</v>
      </c>
      <c r="G20" s="8"/>
      <c r="H20" s="8"/>
      <c r="I20" s="8"/>
    </row>
    <row r="21" spans="1:9" s="2" customFormat="1" ht="15" customHeight="1" x14ac:dyDescent="0.25">
      <c r="A21" s="8"/>
      <c r="B21" s="20" t="s">
        <v>28</v>
      </c>
      <c r="C21" s="17">
        <f>SUM(C22:C24)</f>
        <v>0</v>
      </c>
      <c r="D21" s="17">
        <f>SUM(D22:D24)</f>
        <v>0</v>
      </c>
      <c r="E21" s="17">
        <f>SUM(E22:E24)</f>
        <v>0</v>
      </c>
      <c r="F21" s="21"/>
      <c r="G21" s="8"/>
      <c r="H21" s="8"/>
      <c r="I21" s="8"/>
    </row>
    <row r="22" spans="1:9" ht="15" customHeight="1" x14ac:dyDescent="0.25">
      <c r="A22" s="6"/>
      <c r="B22" s="23" t="s">
        <v>29</v>
      </c>
      <c r="C22" s="15"/>
      <c r="D22" s="15"/>
      <c r="E22" s="15"/>
      <c r="F22" s="19"/>
      <c r="G22" s="6"/>
      <c r="H22" s="6"/>
      <c r="I22" s="6"/>
    </row>
    <row r="23" spans="1:9" ht="15" customHeight="1" x14ac:dyDescent="0.25">
      <c r="A23" s="6"/>
      <c r="B23" s="23" t="s">
        <v>10</v>
      </c>
      <c r="C23" s="15"/>
      <c r="D23" s="15"/>
      <c r="E23" s="15"/>
      <c r="F23" s="19"/>
      <c r="G23" s="6"/>
      <c r="H23" s="6"/>
      <c r="I23" s="6"/>
    </row>
    <row r="24" spans="1:9" ht="15" customHeight="1" x14ac:dyDescent="0.25">
      <c r="A24" s="6"/>
      <c r="B24" s="24" t="s">
        <v>11</v>
      </c>
      <c r="C24" s="25"/>
      <c r="D24" s="25"/>
      <c r="E24" s="25"/>
      <c r="F24" s="26"/>
      <c r="G24" s="6"/>
      <c r="H24" s="6"/>
      <c r="I24" s="6"/>
    </row>
    <row r="25" spans="1:9" ht="35.25" customHeight="1" x14ac:dyDescent="0.25">
      <c r="A25" s="6"/>
      <c r="B25" s="3" t="s">
        <v>12</v>
      </c>
      <c r="C25" s="4" t="s">
        <v>30</v>
      </c>
      <c r="D25" s="4" t="s">
        <v>31</v>
      </c>
      <c r="E25" s="4" t="s">
        <v>48</v>
      </c>
      <c r="F25" s="4" t="s">
        <v>32</v>
      </c>
      <c r="G25" s="4" t="s">
        <v>33</v>
      </c>
      <c r="H25" s="4" t="s">
        <v>34</v>
      </c>
      <c r="I25" s="6"/>
    </row>
    <row r="26" spans="1:9" s="2" customFormat="1" ht="15" customHeight="1" x14ac:dyDescent="0.25">
      <c r="A26" s="8"/>
      <c r="B26" s="9" t="s">
        <v>35</v>
      </c>
      <c r="C26" s="27">
        <f>SUM(C27:C27)</f>
        <v>0</v>
      </c>
      <c r="D26" s="27">
        <f>SUM(D27:D27)</f>
        <v>0</v>
      </c>
      <c r="E26" s="27">
        <f>SUM(E27:E27)</f>
        <v>0</v>
      </c>
      <c r="F26" s="27">
        <f>SUM(F27:F27)</f>
        <v>0</v>
      </c>
      <c r="G26" s="27">
        <f>SUM(G27:G27)</f>
        <v>0</v>
      </c>
      <c r="H26" s="27">
        <f>D26-E26</f>
        <v>0</v>
      </c>
      <c r="I26" s="8"/>
    </row>
    <row r="27" spans="1:9" ht="15" customHeight="1" x14ac:dyDescent="0.25">
      <c r="A27" s="6"/>
      <c r="B27" s="18" t="s">
        <v>13</v>
      </c>
      <c r="C27" s="15"/>
      <c r="D27" s="15"/>
      <c r="E27" s="15"/>
      <c r="F27" s="15"/>
      <c r="G27" s="15"/>
      <c r="H27" s="15">
        <f t="shared" ref="H27:H37" si="1">D27-E27</f>
        <v>0</v>
      </c>
      <c r="I27" s="6"/>
    </row>
    <row r="28" spans="1:9" s="2" customFormat="1" ht="15" customHeight="1" x14ac:dyDescent="0.25">
      <c r="A28" s="8"/>
      <c r="B28" s="20" t="s">
        <v>36</v>
      </c>
      <c r="C28" s="17">
        <f>SUM(C29:C29)</f>
        <v>1036815</v>
      </c>
      <c r="D28" s="17">
        <f>SUM(D29:D29)</f>
        <v>1036815</v>
      </c>
      <c r="E28" s="17">
        <f>SUM(E29:E29)</f>
        <v>713180.21</v>
      </c>
      <c r="F28" s="17">
        <f>SUM(F29:F29)</f>
        <v>0</v>
      </c>
      <c r="G28" s="17">
        <f>SUM(G29:G29)</f>
        <v>0</v>
      </c>
      <c r="H28" s="15">
        <f t="shared" si="1"/>
        <v>323634.79000000004</v>
      </c>
      <c r="I28" s="8"/>
    </row>
    <row r="29" spans="1:9" ht="15" customHeight="1" x14ac:dyDescent="0.25">
      <c r="A29" s="6"/>
      <c r="B29" s="18" t="s">
        <v>14</v>
      </c>
      <c r="C29" s="5">
        <v>1036815</v>
      </c>
      <c r="D29" s="28">
        <v>1036815</v>
      </c>
      <c r="E29" s="15">
        <v>713180.21</v>
      </c>
      <c r="F29" s="15"/>
      <c r="G29" s="15"/>
      <c r="H29" s="15">
        <f t="shared" si="1"/>
        <v>323634.79000000004</v>
      </c>
      <c r="I29" s="6"/>
    </row>
    <row r="30" spans="1:9" s="2" customFormat="1" ht="15" customHeight="1" x14ac:dyDescent="0.25">
      <c r="A30" s="8"/>
      <c r="B30" s="20" t="s">
        <v>37</v>
      </c>
      <c r="C30" s="17"/>
      <c r="D30" s="17"/>
      <c r="E30" s="17"/>
      <c r="F30" s="17"/>
      <c r="G30" s="17"/>
      <c r="H30" s="15">
        <f t="shared" si="1"/>
        <v>0</v>
      </c>
      <c r="I30" s="8"/>
    </row>
    <row r="31" spans="1:9" s="2" customFormat="1" ht="15" customHeight="1" x14ac:dyDescent="0.25">
      <c r="A31" s="8"/>
      <c r="B31" s="20" t="s">
        <v>38</v>
      </c>
      <c r="C31" s="17">
        <f>C26+C28+C30</f>
        <v>1036815</v>
      </c>
      <c r="D31" s="17">
        <f>D26+D28+D30</f>
        <v>1036815</v>
      </c>
      <c r="E31" s="17">
        <f>E26+E28+E30</f>
        <v>713180.21</v>
      </c>
      <c r="F31" s="17">
        <f>F26+F28+F30</f>
        <v>0</v>
      </c>
      <c r="G31" s="17">
        <f>G26+G28+G30</f>
        <v>0</v>
      </c>
      <c r="H31" s="15">
        <f t="shared" si="1"/>
        <v>323634.79000000004</v>
      </c>
      <c r="I31" s="8"/>
    </row>
    <row r="32" spans="1:9" s="2" customFormat="1" ht="15" customHeight="1" x14ac:dyDescent="0.25">
      <c r="A32" s="8"/>
      <c r="B32" s="20" t="s">
        <v>39</v>
      </c>
      <c r="C32" s="17">
        <f>SUM(C33:C34)</f>
        <v>0</v>
      </c>
      <c r="D32" s="17">
        <f>SUM(D33:D34)</f>
        <v>0</v>
      </c>
      <c r="E32" s="17">
        <f>SUM(E33:E34)</f>
        <v>0</v>
      </c>
      <c r="F32" s="17">
        <f>SUM(F33:F34)</f>
        <v>0</v>
      </c>
      <c r="G32" s="17">
        <f>SUM(G33:G34)</f>
        <v>0</v>
      </c>
      <c r="H32" s="15">
        <f t="shared" si="1"/>
        <v>0</v>
      </c>
      <c r="I32" s="8"/>
    </row>
    <row r="33" spans="1:9" ht="15" customHeight="1" x14ac:dyDescent="0.25">
      <c r="A33" s="6"/>
      <c r="B33" s="18" t="s">
        <v>15</v>
      </c>
      <c r="C33" s="15"/>
      <c r="D33" s="15"/>
      <c r="E33" s="15"/>
      <c r="F33" s="15"/>
      <c r="G33" s="15"/>
      <c r="H33" s="15">
        <f t="shared" si="1"/>
        <v>0</v>
      </c>
      <c r="I33" s="6"/>
    </row>
    <row r="34" spans="1:9" ht="15" customHeight="1" x14ac:dyDescent="0.25">
      <c r="A34" s="6"/>
      <c r="B34" s="18" t="s">
        <v>16</v>
      </c>
      <c r="C34" s="15"/>
      <c r="D34" s="15"/>
      <c r="E34" s="15"/>
      <c r="F34" s="15"/>
      <c r="G34" s="15"/>
      <c r="H34" s="15">
        <f t="shared" si="1"/>
        <v>0</v>
      </c>
      <c r="I34" s="6"/>
    </row>
    <row r="35" spans="1:9" s="2" customFormat="1" ht="15" customHeight="1" x14ac:dyDescent="0.25">
      <c r="A35" s="8"/>
      <c r="B35" s="16" t="s">
        <v>40</v>
      </c>
      <c r="C35" s="17">
        <f>C31+C32</f>
        <v>1036815</v>
      </c>
      <c r="D35" s="17">
        <f>D31+D32</f>
        <v>1036815</v>
      </c>
      <c r="E35" s="17">
        <f>E31+E32</f>
        <v>713180.21</v>
      </c>
      <c r="F35" s="29">
        <f>F31+F32</f>
        <v>0</v>
      </c>
      <c r="G35" s="17">
        <f>G31+G32</f>
        <v>0</v>
      </c>
      <c r="H35" s="15">
        <f t="shared" si="1"/>
        <v>323634.79000000004</v>
      </c>
      <c r="I35" s="8"/>
    </row>
    <row r="36" spans="1:9" ht="15" customHeight="1" x14ac:dyDescent="0.25">
      <c r="A36" s="6"/>
      <c r="B36" s="30" t="s">
        <v>41</v>
      </c>
      <c r="C36" s="5">
        <f>IF(C20&gt;C35,C20-C35,0)</f>
        <v>444348</v>
      </c>
      <c r="D36" s="5">
        <f>IF(D20&gt;D35,D20-D35,0)</f>
        <v>444348</v>
      </c>
      <c r="E36" s="5">
        <f>IF(E20&gt;E35,E20-E35,0)</f>
        <v>0</v>
      </c>
      <c r="F36" s="31"/>
      <c r="G36" s="15"/>
      <c r="H36" s="15">
        <f t="shared" si="1"/>
        <v>444348</v>
      </c>
      <c r="I36" s="6"/>
    </row>
    <row r="37" spans="1:9" s="2" customFormat="1" ht="15" customHeight="1" x14ac:dyDescent="0.25">
      <c r="A37" s="8"/>
      <c r="B37" s="16" t="s">
        <v>42</v>
      </c>
      <c r="C37" s="17">
        <f>C35+C36</f>
        <v>1481163</v>
      </c>
      <c r="D37" s="17">
        <f>D35+D36</f>
        <v>1481163</v>
      </c>
      <c r="E37" s="17">
        <f>E35+E36</f>
        <v>713180.21</v>
      </c>
      <c r="F37" s="29">
        <f>F35+F36</f>
        <v>0</v>
      </c>
      <c r="G37" s="17">
        <f>G35+G36</f>
        <v>0</v>
      </c>
      <c r="H37" s="15">
        <f t="shared" si="1"/>
        <v>767982.79</v>
      </c>
      <c r="I37" s="8"/>
    </row>
    <row r="38" spans="1:9" s="2" customFormat="1" ht="15" customHeight="1" x14ac:dyDescent="0.25">
      <c r="A38" s="8"/>
      <c r="B38" s="32" t="s">
        <v>43</v>
      </c>
      <c r="C38" s="33"/>
      <c r="D38" s="33"/>
      <c r="E38" s="33"/>
      <c r="F38" s="33"/>
      <c r="G38" s="33"/>
      <c r="H38" s="33"/>
      <c r="I38" s="8"/>
    </row>
    <row r="39" spans="1:9" ht="15" customHeight="1" x14ac:dyDescent="0.25">
      <c r="A39" s="6"/>
      <c r="B39" s="34" t="s">
        <v>44</v>
      </c>
      <c r="C39" s="6"/>
      <c r="D39" s="6"/>
      <c r="E39" s="6"/>
      <c r="F39" s="6"/>
      <c r="G39" s="6"/>
      <c r="H39" s="6"/>
      <c r="I39" s="6"/>
    </row>
    <row r="40" spans="1:9" ht="15" customHeight="1" x14ac:dyDescent="0.25">
      <c r="A40" s="6"/>
      <c r="B40" s="6"/>
      <c r="C40" s="6"/>
      <c r="D40" s="6"/>
      <c r="E40" s="6"/>
      <c r="F40" s="6"/>
      <c r="G40" s="6"/>
      <c r="H40" s="6"/>
      <c r="I40" s="6"/>
    </row>
    <row r="41" spans="1:9" ht="15" customHeight="1" x14ac:dyDescent="0.25">
      <c r="A41" s="6"/>
      <c r="B41" s="6"/>
      <c r="C41" s="6"/>
      <c r="D41" s="6"/>
      <c r="E41" s="6"/>
      <c r="F41" s="6"/>
      <c r="G41" s="6"/>
      <c r="H41" s="6"/>
      <c r="I41" s="6"/>
    </row>
    <row r="42" spans="1:9" ht="15" customHeight="1" x14ac:dyDescent="0.25">
      <c r="A42" s="6"/>
      <c r="B42" s="35" t="s">
        <v>54</v>
      </c>
      <c r="C42" s="35"/>
      <c r="D42" s="35" t="s">
        <v>45</v>
      </c>
      <c r="E42" s="35"/>
      <c r="F42" s="35" t="s">
        <v>49</v>
      </c>
      <c r="G42" s="35"/>
      <c r="H42" s="35"/>
      <c r="I42" s="6"/>
    </row>
    <row r="43" spans="1:9" ht="15" customHeight="1" x14ac:dyDescent="0.25">
      <c r="A43" s="6"/>
      <c r="B43" s="36" t="s">
        <v>55</v>
      </c>
      <c r="C43" s="36"/>
      <c r="D43" s="36" t="s">
        <v>46</v>
      </c>
      <c r="E43" s="36"/>
      <c r="F43" s="36" t="s">
        <v>50</v>
      </c>
      <c r="G43" s="36"/>
      <c r="H43" s="36"/>
      <c r="I43" s="6"/>
    </row>
    <row r="44" spans="1:9" ht="15" customHeight="1" x14ac:dyDescent="0.25">
      <c r="A44" s="6"/>
      <c r="B44" s="35" t="s">
        <v>51</v>
      </c>
      <c r="C44" s="35"/>
      <c r="D44" s="35" t="s">
        <v>47</v>
      </c>
      <c r="E44" s="35"/>
      <c r="F44" s="35" t="s">
        <v>52</v>
      </c>
      <c r="G44" s="35"/>
      <c r="H44" s="35"/>
      <c r="I44" s="6"/>
    </row>
    <row r="45" spans="1:9" ht="15" customHeight="1" x14ac:dyDescent="0.25">
      <c r="A45" s="6"/>
      <c r="B45" s="6"/>
      <c r="C45" s="6"/>
      <c r="D45" s="6"/>
      <c r="E45" s="6"/>
      <c r="F45" s="6"/>
      <c r="G45" s="6"/>
      <c r="H45" s="6"/>
      <c r="I45" s="6"/>
    </row>
    <row r="46" spans="1:9" ht="15" customHeight="1" x14ac:dyDescent="0.25">
      <c r="A46" s="6"/>
      <c r="B46" s="6"/>
      <c r="C46" s="6"/>
      <c r="D46" s="6"/>
      <c r="E46" s="6"/>
      <c r="F46" s="6"/>
      <c r="G46" s="6"/>
      <c r="H46" s="6"/>
      <c r="I46" s="6"/>
    </row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14">
    <mergeCell ref="B2:H2"/>
    <mergeCell ref="B3:H3"/>
    <mergeCell ref="B4:H4"/>
    <mergeCell ref="B5:H5"/>
    <mergeCell ref="G9:G10"/>
    <mergeCell ref="B44:C44"/>
    <mergeCell ref="D44:E44"/>
    <mergeCell ref="F44:H44"/>
    <mergeCell ref="B42:C42"/>
    <mergeCell ref="D42:E42"/>
    <mergeCell ref="F42:H42"/>
    <mergeCell ref="B43:C43"/>
    <mergeCell ref="D43:E43"/>
    <mergeCell ref="F43:H43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2024-06-21T19:44:56Z</dcterms:modified>
  <cp:category/>
  <cp:contentStatus/>
</cp:coreProperties>
</file>